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3" lockStructure="1"/>
  <bookViews>
    <workbookView xWindow="120" yWindow="30" windowWidth="12120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Sheet1!$A$1:$O$68</definedName>
  </definedNames>
  <calcPr calcId="145621"/>
</workbook>
</file>

<file path=xl/calcChain.xml><?xml version="1.0" encoding="utf-8"?>
<calcChain xmlns="http://schemas.openxmlformats.org/spreadsheetml/2006/main">
  <c r="J19" i="1" l="1"/>
  <c r="N19" i="1"/>
  <c r="J20" i="1"/>
  <c r="N20" i="1"/>
  <c r="J21" i="1"/>
  <c r="N21" i="1"/>
  <c r="J22" i="1"/>
  <c r="N22" i="1"/>
  <c r="J23" i="1"/>
  <c r="N23" i="1"/>
  <c r="J24" i="1"/>
  <c r="N24" i="1"/>
  <c r="J25" i="1"/>
  <c r="N25" i="1"/>
  <c r="J26" i="1"/>
  <c r="N26" i="1"/>
  <c r="J27" i="1"/>
  <c r="N27" i="1"/>
  <c r="J28" i="1"/>
  <c r="N28" i="1"/>
  <c r="J29" i="1"/>
  <c r="N29" i="1"/>
  <c r="J30" i="1"/>
  <c r="N30" i="1"/>
  <c r="J31" i="1"/>
  <c r="N31" i="1"/>
  <c r="J32" i="1"/>
  <c r="N32" i="1"/>
  <c r="J33" i="1"/>
  <c r="N33" i="1"/>
  <c r="J34" i="1"/>
  <c r="N34" i="1"/>
  <c r="N37" i="1" s="1"/>
  <c r="D40" i="1" s="1"/>
  <c r="H43" i="1" s="1"/>
  <c r="J35" i="1"/>
  <c r="N35" i="1"/>
  <c r="J36" i="1"/>
  <c r="N36" i="1"/>
  <c r="D37" i="1"/>
  <c r="D44" i="1"/>
  <c r="H49" i="1"/>
  <c r="H54" i="1"/>
  <c r="H56" i="1"/>
  <c r="F47" i="1" l="1"/>
  <c r="F54" i="1"/>
  <c r="J56" i="1" s="1"/>
  <c r="J57" i="1" s="1"/>
  <c r="L54" i="1" s="1"/>
  <c r="H59" i="1" s="1"/>
  <c r="J59" i="1" s="1"/>
  <c r="J47" i="1"/>
  <c r="J48" i="1" l="1"/>
  <c r="J49" i="1" s="1"/>
  <c r="N47" i="1" s="1"/>
  <c r="H51" i="1" s="1"/>
  <c r="J51" i="1" s="1"/>
</calcChain>
</file>

<file path=xl/sharedStrings.xml><?xml version="1.0" encoding="utf-8"?>
<sst xmlns="http://schemas.openxmlformats.org/spreadsheetml/2006/main" count="210" uniqueCount="69">
  <si>
    <t xml:space="preserve">North Carolina Reinsurance Facility </t>
  </si>
  <si>
    <t>Automobile Liability Experience Rating Plan</t>
  </si>
  <si>
    <t>Rating Form</t>
  </si>
  <si>
    <t>Name of Risk:</t>
  </si>
  <si>
    <t>Address of Principal Office:</t>
  </si>
  <si>
    <t>Effective Date of Experience Modification:</t>
  </si>
  <si>
    <t>Submitting Company:</t>
  </si>
  <si>
    <t>Date:</t>
  </si>
  <si>
    <t>Experience Rating Modification Computation</t>
  </si>
  <si>
    <t>Policy</t>
  </si>
  <si>
    <t>Basic Limits</t>
  </si>
  <si>
    <t>TIMES</t>
  </si>
  <si>
    <t xml:space="preserve">Adjusted </t>
  </si>
  <si>
    <t xml:space="preserve">EQUALS </t>
  </si>
  <si>
    <t>Adjustments</t>
  </si>
  <si>
    <t>PLUS</t>
  </si>
  <si>
    <t xml:space="preserve">Basic </t>
  </si>
  <si>
    <t>EQUALS</t>
  </si>
  <si>
    <t>Term</t>
  </si>
  <si>
    <t xml:space="preserve">Expected </t>
  </si>
  <si>
    <t>Development</t>
  </si>
  <si>
    <t>to basic</t>
  </si>
  <si>
    <t>Limits</t>
  </si>
  <si>
    <t>Premiums</t>
  </si>
  <si>
    <t xml:space="preserve">Limits </t>
  </si>
  <si>
    <t>Losses</t>
  </si>
  <si>
    <t>( 2 )</t>
  </si>
  <si>
    <t>( 3 )</t>
  </si>
  <si>
    <t>( 4 )</t>
  </si>
  <si>
    <t>( 7 )</t>
  </si>
  <si>
    <t>( 5 )</t>
  </si>
  <si>
    <t>( 6 )</t>
  </si>
  <si>
    <t xml:space="preserve">From </t>
  </si>
  <si>
    <t>BI</t>
  </si>
  <si>
    <t>X</t>
  </si>
  <si>
    <t>º</t>
  </si>
  <si>
    <t>+</t>
  </si>
  <si>
    <t xml:space="preserve">To </t>
  </si>
  <si>
    <t>PD</t>
  </si>
  <si>
    <t>TOTAL</t>
  </si>
  <si>
    <t>LOSSES</t>
  </si>
  <si>
    <t>÷</t>
  </si>
  <si>
    <t>ACTUAL LOSS RATIO</t>
  </si>
  <si>
    <t>TOTAL PREMIUMS</t>
  </si>
  <si>
    <t>( 9 )</t>
  </si>
  <si>
    <t>Where ( 3 ) is more than ( 8 ) =</t>
  </si>
  <si>
    <t>-</t>
  </si>
  <si>
    <t>( 8 )</t>
  </si>
  <si>
    <t>x</t>
  </si>
  <si>
    <t>=</t>
  </si>
  <si>
    <t>CREDIBILITY</t>
  </si>
  <si>
    <t>UNADJUSTED CREDIT</t>
  </si>
  <si>
    <t xml:space="preserve">    </t>
  </si>
  <si>
    <t>1.00</t>
  </si>
  <si>
    <t>FINAL MODIFICATION</t>
  </si>
  <si>
    <t>( 10 )</t>
  </si>
  <si>
    <t>Where ( 8 ) is more than ( 3 ) =</t>
  </si>
  <si>
    <t>(3)</t>
  </si>
  <si>
    <t>Basic Limits Unmodified Premiums shall be the collected premium for the experience period converted to a basic limits basis and</t>
  </si>
  <si>
    <t>adjusted to eliminate the effect of any experience or other rate modification applied.</t>
  </si>
  <si>
    <t xml:space="preserve">Basic Limits Incurred Losses are basic limits paid and outstanding losses (including allocated claim expenses) limited to the maxium  </t>
  </si>
  <si>
    <t>( 8 ) TOTAL LOSS</t>
  </si>
  <si>
    <t>Factor</t>
  </si>
  <si>
    <t>Loss</t>
  </si>
  <si>
    <t>Unmodified</t>
  </si>
  <si>
    <t>Incurred</t>
  </si>
  <si>
    <t>single loss value.  A summary of incurred losses is required to be reported on the reverse side of this form.</t>
  </si>
  <si>
    <t>Loss Ratio</t>
  </si>
  <si>
    <t>FORM NCRF-24 (01-2018)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</si>
</sst>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Symbol"/>
      <family val="1"/>
      <charset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sz val="11"/>
      <name val="MS Mincho"/>
      <family val="3"/>
    </font>
    <font>
      <b/>
      <sz val="11"/>
      <name val="Symbol"/>
      <family val="1"/>
      <charset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2" fontId="7" fillId="0" borderId="0" xfId="0" applyNumberFormat="1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center"/>
      <protection hidden="1"/>
    </xf>
    <xf numFmtId="164" fontId="3" fillId="0" borderId="5" xfId="0" applyNumberFormat="1" applyFont="1" applyBorder="1" applyAlignment="1" applyProtection="1">
      <alignment horizontal="center"/>
      <protection hidden="1"/>
    </xf>
    <xf numFmtId="2" fontId="3" fillId="0" borderId="5" xfId="0" applyNumberFormat="1" applyFont="1" applyBorder="1" applyAlignment="1" applyProtection="1">
      <alignment horizontal="center"/>
      <protection locked="0" hidden="1"/>
    </xf>
    <xf numFmtId="164" fontId="3" fillId="0" borderId="5" xfId="0" applyNumberFormat="1" applyFont="1" applyBorder="1" applyProtection="1">
      <protection hidden="1"/>
    </xf>
    <xf numFmtId="164" fontId="12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4" fontId="7" fillId="0" borderId="0" xfId="0" applyNumberFormat="1" applyFont="1" applyProtection="1">
      <protection hidden="1"/>
    </xf>
    <xf numFmtId="2" fontId="7" fillId="0" borderId="5" xfId="0" applyNumberFormat="1" applyFont="1" applyBorder="1" applyProtection="1">
      <protection locked="0" hidden="1"/>
    </xf>
    <xf numFmtId="0" fontId="13" fillId="0" borderId="0" xfId="0" applyNumberFormat="1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1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 applyProtection="1">
      <alignment horizontal="center"/>
      <protection hidden="1"/>
    </xf>
    <xf numFmtId="0" fontId="15" fillId="0" borderId="6" xfId="0" applyFont="1" applyBorder="1" applyProtection="1">
      <protection hidden="1"/>
    </xf>
    <xf numFmtId="0" fontId="15" fillId="0" borderId="7" xfId="0" applyFont="1" applyBorder="1" applyAlignment="1" applyProtection="1">
      <alignment horizontal="center"/>
      <protection hidden="1"/>
    </xf>
    <xf numFmtId="0" fontId="15" fillId="0" borderId="3" xfId="0" applyFont="1" applyBorder="1" applyAlignment="1" applyProtection="1">
      <alignment horizontal="center" vertical="top"/>
      <protection hidden="1"/>
    </xf>
    <xf numFmtId="0" fontId="15" fillId="0" borderId="3" xfId="0" applyFont="1" applyBorder="1" applyAlignment="1" applyProtection="1">
      <alignment horizontal="center"/>
      <protection hidden="1"/>
    </xf>
    <xf numFmtId="0" fontId="15" fillId="0" borderId="3" xfId="0" applyFont="1" applyBorder="1" applyProtection="1">
      <protection hidden="1"/>
    </xf>
    <xf numFmtId="0" fontId="15" fillId="0" borderId="8" xfId="0" applyFont="1" applyBorder="1" applyAlignment="1" applyProtection="1">
      <alignment horizontal="center"/>
      <protection hidden="1"/>
    </xf>
    <xf numFmtId="49" fontId="15" fillId="0" borderId="3" xfId="0" applyNumberFormat="1" applyFont="1" applyBorder="1" applyAlignment="1" applyProtection="1">
      <alignment horizontal="center"/>
      <protection hidden="1"/>
    </xf>
    <xf numFmtId="49" fontId="15" fillId="0" borderId="8" xfId="0" applyNumberFormat="1" applyFont="1" applyBorder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 vertical="top"/>
      <protection hidden="1"/>
    </xf>
    <xf numFmtId="0" fontId="15" fillId="0" borderId="2" xfId="0" applyFont="1" applyBorder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 vertical="justify"/>
      <protection hidden="1"/>
    </xf>
    <xf numFmtId="0" fontId="15" fillId="0" borderId="2" xfId="0" applyFont="1" applyBorder="1" applyProtection="1">
      <protection hidden="1"/>
    </xf>
    <xf numFmtId="0" fontId="15" fillId="0" borderId="9" xfId="0" applyFont="1" applyBorder="1" applyProtection="1">
      <protection hidden="1"/>
    </xf>
    <xf numFmtId="0" fontId="15" fillId="0" borderId="10" xfId="0" applyFont="1" applyBorder="1" applyProtection="1">
      <protection hidden="1"/>
    </xf>
    <xf numFmtId="0" fontId="15" fillId="0" borderId="1" xfId="0" applyFont="1" applyBorder="1" applyProtection="1">
      <protection hidden="1"/>
    </xf>
    <xf numFmtId="0" fontId="15" fillId="0" borderId="1" xfId="0" applyFont="1" applyBorder="1" applyAlignment="1" applyProtection="1">
      <alignment horizontal="center" vertical="justify"/>
    </xf>
    <xf numFmtId="164" fontId="15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  <protection locked="0"/>
    </xf>
    <xf numFmtId="1" fontId="15" fillId="0" borderId="0" xfId="0" applyNumberFormat="1" applyFont="1" applyAlignment="1" applyProtection="1">
      <alignment horizontal="center"/>
      <protection hidden="1"/>
    </xf>
    <xf numFmtId="1" fontId="15" fillId="0" borderId="0" xfId="0" applyNumberFormat="1" applyFont="1" applyAlignment="1" applyProtection="1">
      <alignment horizontal="center"/>
      <protection locked="0"/>
    </xf>
    <xf numFmtId="0" fontId="15" fillId="0" borderId="11" xfId="0" applyFont="1" applyBorder="1" applyProtection="1">
      <protection hidden="1"/>
    </xf>
    <xf numFmtId="0" fontId="15" fillId="0" borderId="2" xfId="0" applyFont="1" applyBorder="1" applyAlignment="1" applyProtection="1">
      <alignment horizontal="center" vertical="justify"/>
    </xf>
    <xf numFmtId="164" fontId="15" fillId="0" borderId="2" xfId="0" applyNumberFormat="1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</xf>
    <xf numFmtId="164" fontId="15" fillId="0" borderId="5" xfId="0" applyNumberFormat="1" applyFont="1" applyBorder="1" applyAlignment="1" applyProtection="1">
      <alignment horizontal="center"/>
      <protection locked="0"/>
    </xf>
    <xf numFmtId="1" fontId="15" fillId="0" borderId="5" xfId="0" applyNumberFormat="1" applyFont="1" applyBorder="1" applyAlignment="1" applyProtection="1">
      <alignment horizontal="center"/>
      <protection hidden="1"/>
    </xf>
    <xf numFmtId="0" fontId="15" fillId="0" borderId="3" xfId="0" applyFont="1" applyBorder="1" applyAlignment="1" applyProtection="1">
      <alignment horizontal="center" vertical="justify"/>
    </xf>
    <xf numFmtId="0" fontId="15" fillId="0" borderId="3" xfId="0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  <protection locked="0"/>
    </xf>
    <xf numFmtId="0" fontId="15" fillId="0" borderId="12" xfId="0" applyFont="1" applyBorder="1" applyProtection="1">
      <protection hidden="1"/>
    </xf>
    <xf numFmtId="1" fontId="15" fillId="0" borderId="5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3" xfId="0" applyFont="1" applyBorder="1" applyProtection="1">
      <protection hidden="1"/>
    </xf>
    <xf numFmtId="0" fontId="15" fillId="0" borderId="4" xfId="0" applyFont="1" applyBorder="1" applyProtection="1">
      <protection hidden="1"/>
    </xf>
    <xf numFmtId="0" fontId="15" fillId="0" borderId="4" xfId="0" applyFont="1" applyBorder="1" applyAlignment="1" applyProtection="1">
      <alignment horizontal="center" vertical="justify"/>
    </xf>
    <xf numFmtId="164" fontId="15" fillId="0" borderId="14" xfId="0" applyNumberFormat="1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</xf>
    <xf numFmtId="1" fontId="15" fillId="0" borderId="14" xfId="0" applyNumberFormat="1" applyFont="1" applyBorder="1" applyAlignment="1" applyProtection="1">
      <alignment horizontal="center"/>
      <protection hidden="1"/>
    </xf>
    <xf numFmtId="1" fontId="15" fillId="0" borderId="1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3" fontId="15" fillId="0" borderId="15" xfId="0" applyNumberFormat="1" applyFont="1" applyBorder="1" applyAlignment="1" applyProtection="1">
      <alignment horizontal="center"/>
      <protection hidden="1"/>
    </xf>
    <xf numFmtId="3" fontId="15" fillId="0" borderId="16" xfId="0" applyNumberFormat="1" applyFont="1" applyBorder="1" applyAlignment="1" applyProtection="1">
      <alignment horizontal="center"/>
      <protection hidden="1"/>
    </xf>
    <xf numFmtId="3" fontId="15" fillId="0" borderId="17" xfId="0" applyNumberFormat="1" applyFont="1" applyBorder="1" applyAlignment="1" applyProtection="1">
      <alignment horizontal="center"/>
      <protection hidden="1"/>
    </xf>
    <xf numFmtId="1" fontId="15" fillId="0" borderId="2" xfId="0" applyNumberFormat="1" applyFont="1" applyBorder="1" applyProtection="1">
      <protection hidden="1"/>
    </xf>
    <xf numFmtId="0" fontId="15" fillId="0" borderId="19" xfId="0" applyNumberFormat="1" applyFont="1" applyBorder="1" applyProtection="1">
      <protection locked="0" hidden="1"/>
    </xf>
    <xf numFmtId="0" fontId="15" fillId="0" borderId="20" xfId="0" applyNumberFormat="1" applyFont="1" applyBorder="1" applyProtection="1">
      <protection locked="0" hidden="1"/>
    </xf>
    <xf numFmtId="0" fontId="15" fillId="0" borderId="21" xfId="0" applyNumberFormat="1" applyFont="1" applyBorder="1" applyProtection="1">
      <protection locked="0"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left" indent="15"/>
      <protection locked="0" hidden="1"/>
    </xf>
    <xf numFmtId="0" fontId="2" fillId="0" borderId="29" xfId="0" applyFont="1" applyBorder="1" applyAlignment="1" applyProtection="1">
      <alignment horizontal="left" indent="3"/>
      <protection locked="0" hidden="1"/>
    </xf>
    <xf numFmtId="14" fontId="2" fillId="0" borderId="29" xfId="0" applyNumberFormat="1" applyFont="1" applyBorder="1" applyAlignment="1" applyProtection="1">
      <alignment horizontal="left"/>
      <protection locked="0" hidden="1"/>
    </xf>
    <xf numFmtId="0" fontId="2" fillId="0" borderId="29" xfId="0" applyFont="1" applyBorder="1" applyAlignment="1" applyProtection="1">
      <alignment horizontal="left"/>
      <protection locked="0"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15" fillId="0" borderId="6" xfId="0" applyFont="1" applyBorder="1" applyAlignment="1" applyProtection="1">
      <alignment horizontal="center" vertical="center" textRotation="255" shrinkToFit="1"/>
      <protection hidden="1"/>
    </xf>
    <xf numFmtId="0" fontId="15" fillId="0" borderId="3" xfId="0" applyFont="1" applyBorder="1" applyAlignment="1" applyProtection="1">
      <alignment horizontal="center" vertical="center" textRotation="255" shrinkToFit="1"/>
      <protection hidden="1"/>
    </xf>
    <xf numFmtId="0" fontId="15" fillId="0" borderId="18" xfId="0" applyFont="1" applyBorder="1" applyAlignment="1" applyProtection="1">
      <alignment horizontal="center" vertical="top"/>
      <protection hidden="1"/>
    </xf>
    <xf numFmtId="0" fontId="15" fillId="0" borderId="3" xfId="0" applyFont="1" applyBorder="1" applyAlignment="1" applyProtection="1">
      <alignment horizontal="center" vertical="top"/>
      <protection hidden="1"/>
    </xf>
    <xf numFmtId="0" fontId="15" fillId="0" borderId="28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center" vertical="center" textRotation="255" shrinkToFit="1"/>
      <protection hidden="1"/>
    </xf>
    <xf numFmtId="0" fontId="2" fillId="0" borderId="3" xfId="0" applyFont="1" applyBorder="1" applyAlignment="1" applyProtection="1">
      <alignment horizontal="center" vertical="center" textRotation="255" shrinkToFit="1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2" fontId="7" fillId="0" borderId="23" xfId="0" applyNumberFormat="1" applyFont="1" applyBorder="1" applyAlignment="1" applyProtection="1">
      <alignment horizontal="center"/>
      <protection hidden="1"/>
    </xf>
    <xf numFmtId="2" fontId="7" fillId="0" borderId="13" xfId="0" applyNumberFormat="1" applyFont="1" applyBorder="1" applyAlignment="1" applyProtection="1">
      <alignment horizontal="center"/>
      <protection hidden="1"/>
    </xf>
    <xf numFmtId="2" fontId="7" fillId="0" borderId="17" xfId="0" applyNumberFormat="1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15" fillId="0" borderId="24" xfId="0" applyFont="1" applyBorder="1" applyAlignment="1" applyProtection="1">
      <alignment horizontal="center" vertical="top"/>
      <protection hidden="1"/>
    </xf>
    <xf numFmtId="0" fontId="15" fillId="0" borderId="2" xfId="0" applyFont="1" applyBorder="1" applyAlignment="1" applyProtection="1">
      <alignment horizontal="center" vertical="top"/>
      <protection hidden="1"/>
    </xf>
    <xf numFmtId="1" fontId="1" fillId="0" borderId="25" xfId="0" applyNumberFormat="1" applyFont="1" applyBorder="1" applyAlignment="1" applyProtection="1">
      <alignment horizontal="center"/>
    </xf>
    <xf numFmtId="1" fontId="1" fillId="0" borderId="26" xfId="0" applyNumberFormat="1" applyFont="1" applyBorder="1" applyAlignment="1" applyProtection="1">
      <alignment horizontal="center"/>
    </xf>
    <xf numFmtId="3" fontId="1" fillId="0" borderId="27" xfId="0" applyNumberFormat="1" applyFont="1" applyBorder="1" applyAlignment="1" applyProtection="1">
      <alignment horizontal="center"/>
      <protection hidden="1"/>
    </xf>
    <xf numFmtId="3" fontId="1" fillId="0" borderId="26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1" fontId="3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164" fontId="7" fillId="0" borderId="22" xfId="0" applyNumberFormat="1" applyFont="1" applyBorder="1" applyAlignment="1" applyProtection="1">
      <alignment horizontal="center"/>
      <protection hidden="1"/>
    </xf>
    <xf numFmtId="164" fontId="7" fillId="0" borderId="23" xfId="0" applyNumberFormat="1" applyFont="1" applyBorder="1" applyAlignment="1" applyProtection="1">
      <alignment horizontal="center"/>
      <protection hidden="1"/>
    </xf>
    <xf numFmtId="164" fontId="7" fillId="0" borderId="13" xfId="0" applyNumberFormat="1" applyFont="1" applyBorder="1" applyAlignment="1" applyProtection="1">
      <alignment horizontal="center"/>
      <protection hidden="1"/>
    </xf>
    <xf numFmtId="164" fontId="7" fillId="0" borderId="17" xfId="0" applyNumberFormat="1" applyFont="1" applyBorder="1" applyAlignment="1" applyProtection="1">
      <alignment horizontal="center"/>
      <protection hidden="1"/>
    </xf>
    <xf numFmtId="164" fontId="3" fillId="0" borderId="12" xfId="0" applyNumberFormat="1" applyFont="1" applyBorder="1" applyAlignment="1" applyProtection="1">
      <alignment horizontal="center"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5" xfId="0" applyNumberFormat="1" applyFont="1" applyBorder="1" applyAlignment="1" applyProtection="1">
      <alignment horizontal="center"/>
      <protection hidden="1"/>
    </xf>
    <xf numFmtId="2" fontId="3" fillId="0" borderId="22" xfId="0" applyNumberFormat="1" applyFont="1" applyBorder="1" applyAlignment="1" applyProtection="1">
      <alignment horizontal="center"/>
      <protection hidden="1"/>
    </xf>
    <xf numFmtId="2" fontId="3" fillId="0" borderId="23" xfId="0" applyNumberFormat="1" applyFont="1" applyBorder="1" applyAlignment="1" applyProtection="1">
      <alignment horizont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Border="1" applyProtection="1"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29" xfId="0" applyFont="1" applyBorder="1" applyAlignment="1" applyProtection="1">
      <alignment horizontal="left"/>
      <protection hidden="1"/>
    </xf>
    <xf numFmtId="0" fontId="2" fillId="0" borderId="29" xfId="0" applyFont="1" applyBorder="1" applyAlignment="1" applyProtection="1">
      <alignment horizontal="left" indent="2"/>
      <protection locked="0" hidden="1"/>
    </xf>
    <xf numFmtId="0" fontId="7" fillId="0" borderId="30" xfId="0" applyFont="1" applyBorder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14" fontId="2" fillId="0" borderId="29" xfId="0" applyNumberFormat="1" applyFont="1" applyBorder="1" applyAlignment="1" applyProtection="1">
      <alignment horizontal="left" indent="15"/>
      <protection locked="0" hidden="1"/>
    </xf>
    <xf numFmtId="0" fontId="2" fillId="0" borderId="29" xfId="0" applyFont="1" applyBorder="1" applyAlignment="1" applyProtection="1">
      <alignment horizontal="left" indent="15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1181099</xdr:colOff>
      <xdr:row>0</xdr:row>
      <xdr:rowOff>9525</xdr:rowOff>
    </xdr:from>
    <xdr:to>
      <xdr:col>14</xdr:col>
      <xdr:colOff>628649</xdr:colOff>
      <xdr:row>1</xdr:row>
      <xdr:rowOff>47625</xdr:rowOff>
    </xdr:to>
    <xdr:sp macro="" textlink="">
      <xdr:nvSpPr>
        <xdr:cNvPr id="2" name="TextBox 1"/>
        <xdr:cNvSpPr txBox="1"/>
      </xdr:nvSpPr>
      <xdr:spPr>
        <a:xfrm>
          <a:off x="9210674" y="9525"/>
          <a:ext cx="7334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Page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showGridLines="0" tabSelected="1" topLeftCell="A22" zoomScaleNormal="100" workbookViewId="0">
      <selection activeCell="O40" sqref="O40"/>
    </sheetView>
  </sheetViews>
  <sheetFormatPr defaultRowHeight="14.25" x14ac:dyDescent="0.2"/>
  <cols>
    <col min="1" max="1" width="9.42578125" style="9" customWidth="1"/>
    <col min="2" max="2" width="10.140625" style="9" bestFit="1" customWidth="1"/>
    <col min="3" max="3" width="4.140625" style="9" customWidth="1"/>
    <col min="4" max="4" width="16.5703125" style="9" customWidth="1"/>
    <col min="5" max="5" width="4" style="9" customWidth="1"/>
    <col min="6" max="6" width="11.42578125" style="9" customWidth="1"/>
    <col min="7" max="7" width="4" style="9" customWidth="1"/>
    <col min="8" max="8" width="15.85546875" style="9" customWidth="1"/>
    <col min="9" max="9" width="4" style="9" customWidth="1"/>
    <col min="10" max="10" width="13.140625" style="9" customWidth="1"/>
    <col min="11" max="11" width="4" style="9" customWidth="1"/>
    <col min="12" max="12" width="14.140625" style="9" customWidth="1"/>
    <col min="13" max="13" width="4" style="9" customWidth="1"/>
    <col min="14" max="14" width="18.42578125" style="9" customWidth="1"/>
    <col min="15" max="16384" width="9.140625" style="9"/>
  </cols>
  <sheetData>
    <row r="1" spans="1:16" ht="18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6" ht="18" x14ac:dyDescent="0.2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6" ht="18" x14ac:dyDescent="0.25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6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6"/>
      <c r="O4" s="134"/>
    </row>
    <row r="5" spans="1:16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6" ht="21" customHeight="1" thickBot="1" x14ac:dyDescent="0.3">
      <c r="A6" s="137" t="s">
        <v>3</v>
      </c>
      <c r="B6" s="13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6" ht="21" customHeight="1" thickBot="1" x14ac:dyDescent="0.3">
      <c r="A7" s="138" t="s">
        <v>4</v>
      </c>
      <c r="B7" s="138"/>
      <c r="C7" s="138"/>
      <c r="D7" s="138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6" ht="21" customHeight="1" thickBot="1" x14ac:dyDescent="0.3">
      <c r="A8" s="139" t="s">
        <v>5</v>
      </c>
      <c r="B8" s="139"/>
      <c r="C8" s="139"/>
      <c r="D8" s="139"/>
      <c r="E8" s="139"/>
      <c r="F8" s="139"/>
      <c r="G8" s="90"/>
      <c r="H8" s="91"/>
      <c r="I8" s="91"/>
      <c r="J8" s="91"/>
      <c r="K8" s="91"/>
      <c r="L8" s="91"/>
      <c r="M8" s="91"/>
      <c r="N8" s="91"/>
    </row>
    <row r="9" spans="1:16" ht="21" customHeight="1" thickBot="1" x14ac:dyDescent="0.3">
      <c r="A9" s="139" t="s">
        <v>6</v>
      </c>
      <c r="B9" s="139"/>
      <c r="C9" s="139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6" ht="21" customHeight="1" thickBot="1" x14ac:dyDescent="0.3">
      <c r="A10" s="142" t="s">
        <v>7</v>
      </c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6" x14ac:dyDescent="0.2">
      <c r="A11" s="141"/>
      <c r="B11" s="134"/>
      <c r="D11" s="134"/>
    </row>
    <row r="12" spans="1:16" ht="16.5" thickBot="1" x14ac:dyDescent="0.3">
      <c r="A12" s="87" t="s">
        <v>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6" ht="15.75" thickTop="1" x14ac:dyDescent="0.2">
      <c r="A13" s="98" t="s">
        <v>9</v>
      </c>
      <c r="B13" s="99"/>
      <c r="C13" s="32"/>
      <c r="D13" s="33" t="s">
        <v>10</v>
      </c>
      <c r="E13" s="100" t="s">
        <v>11</v>
      </c>
      <c r="F13" s="34" t="s">
        <v>12</v>
      </c>
      <c r="G13" s="100" t="s">
        <v>11</v>
      </c>
      <c r="H13" s="33" t="s">
        <v>63</v>
      </c>
      <c r="I13" s="100" t="s">
        <v>13</v>
      </c>
      <c r="J13" s="33" t="s">
        <v>14</v>
      </c>
      <c r="K13" s="92" t="s">
        <v>15</v>
      </c>
      <c r="L13" s="33" t="s">
        <v>16</v>
      </c>
      <c r="M13" s="94" t="s">
        <v>17</v>
      </c>
      <c r="N13" s="35" t="s">
        <v>12</v>
      </c>
      <c r="P13" s="134"/>
    </row>
    <row r="14" spans="1:16" ht="15" x14ac:dyDescent="0.2">
      <c r="A14" s="96" t="s">
        <v>18</v>
      </c>
      <c r="B14" s="97"/>
      <c r="C14" s="36"/>
      <c r="D14" s="37" t="s">
        <v>64</v>
      </c>
      <c r="E14" s="101"/>
      <c r="F14" s="38" t="s">
        <v>19</v>
      </c>
      <c r="G14" s="101"/>
      <c r="H14" s="38" t="s">
        <v>20</v>
      </c>
      <c r="I14" s="101"/>
      <c r="J14" s="37" t="s">
        <v>21</v>
      </c>
      <c r="K14" s="93"/>
      <c r="L14" s="37" t="s">
        <v>22</v>
      </c>
      <c r="M14" s="95"/>
      <c r="N14" s="39" t="s">
        <v>65</v>
      </c>
    </row>
    <row r="15" spans="1:16" ht="15" x14ac:dyDescent="0.2">
      <c r="A15" s="96"/>
      <c r="B15" s="97"/>
      <c r="C15" s="36"/>
      <c r="D15" s="37" t="s">
        <v>23</v>
      </c>
      <c r="E15" s="101"/>
      <c r="F15" s="38" t="s">
        <v>67</v>
      </c>
      <c r="G15" s="101"/>
      <c r="H15" s="37" t="s">
        <v>62</v>
      </c>
      <c r="I15" s="101"/>
      <c r="J15" s="37" t="s">
        <v>24</v>
      </c>
      <c r="K15" s="93"/>
      <c r="L15" s="37" t="s">
        <v>65</v>
      </c>
      <c r="M15" s="95"/>
      <c r="N15" s="39" t="s">
        <v>25</v>
      </c>
    </row>
    <row r="16" spans="1:16" ht="15" x14ac:dyDescent="0.2">
      <c r="A16" s="96"/>
      <c r="B16" s="97"/>
      <c r="C16" s="36"/>
      <c r="D16" s="40" t="s">
        <v>26</v>
      </c>
      <c r="E16" s="101"/>
      <c r="F16" s="40" t="s">
        <v>27</v>
      </c>
      <c r="G16" s="101"/>
      <c r="H16" s="40" t="s">
        <v>28</v>
      </c>
      <c r="I16" s="101"/>
      <c r="J16" s="37" t="s">
        <v>63</v>
      </c>
      <c r="K16" s="93"/>
      <c r="L16" s="37" t="s">
        <v>25</v>
      </c>
      <c r="M16" s="95"/>
      <c r="N16" s="41" t="s">
        <v>29</v>
      </c>
    </row>
    <row r="17" spans="1:19" ht="15" x14ac:dyDescent="0.2">
      <c r="A17" s="96"/>
      <c r="B17" s="97"/>
      <c r="C17" s="36"/>
      <c r="D17" s="37"/>
      <c r="E17" s="101"/>
      <c r="F17" s="38"/>
      <c r="G17" s="101"/>
      <c r="H17" s="38"/>
      <c r="I17" s="101"/>
      <c r="J17" s="40" t="s">
        <v>30</v>
      </c>
      <c r="K17" s="93"/>
      <c r="L17" s="40" t="s">
        <v>31</v>
      </c>
      <c r="M17" s="95"/>
      <c r="N17" s="39"/>
    </row>
    <row r="18" spans="1:19" ht="15.75" thickBot="1" x14ac:dyDescent="0.25">
      <c r="A18" s="109"/>
      <c r="B18" s="110"/>
      <c r="C18" s="42"/>
      <c r="D18" s="43"/>
      <c r="E18" s="44"/>
      <c r="F18" s="45"/>
      <c r="G18" s="45"/>
      <c r="H18" s="45"/>
      <c r="I18" s="45"/>
      <c r="J18" s="83"/>
      <c r="K18" s="45"/>
      <c r="L18" s="45"/>
      <c r="M18" s="45"/>
      <c r="N18" s="46"/>
    </row>
    <row r="19" spans="1:19" ht="15.75" x14ac:dyDescent="0.25">
      <c r="A19" s="47" t="s">
        <v>32</v>
      </c>
      <c r="B19" s="84"/>
      <c r="C19" s="48" t="s">
        <v>33</v>
      </c>
      <c r="D19" s="79"/>
      <c r="E19" s="49" t="s">
        <v>34</v>
      </c>
      <c r="F19" s="50"/>
      <c r="G19" s="51" t="s">
        <v>34</v>
      </c>
      <c r="H19" s="52"/>
      <c r="I19" s="1" t="s">
        <v>35</v>
      </c>
      <c r="J19" s="53">
        <f t="shared" ref="J19:J35" si="0">ROUND(D19*F19*H19,0)</f>
        <v>0</v>
      </c>
      <c r="K19" s="1" t="s">
        <v>36</v>
      </c>
      <c r="L19" s="54"/>
      <c r="M19" s="2" t="s">
        <v>35</v>
      </c>
      <c r="N19" s="80">
        <f t="shared" ref="N19:N36" si="1">J19+L19</f>
        <v>0</v>
      </c>
    </row>
    <row r="20" spans="1:19" ht="16.5" thickBot="1" x14ac:dyDescent="0.3">
      <c r="A20" s="55" t="s">
        <v>37</v>
      </c>
      <c r="B20" s="85"/>
      <c r="C20" s="45" t="s">
        <v>38</v>
      </c>
      <c r="D20" s="65"/>
      <c r="E20" s="56" t="s">
        <v>34</v>
      </c>
      <c r="F20" s="57"/>
      <c r="G20" s="58" t="s">
        <v>34</v>
      </c>
      <c r="H20" s="59"/>
      <c r="I20" s="3" t="s">
        <v>35</v>
      </c>
      <c r="J20" s="60">
        <f t="shared" si="0"/>
        <v>0</v>
      </c>
      <c r="K20" s="4" t="s">
        <v>36</v>
      </c>
      <c r="L20" s="54"/>
      <c r="M20" s="5" t="s">
        <v>35</v>
      </c>
      <c r="N20" s="81">
        <f t="shared" si="1"/>
        <v>0</v>
      </c>
    </row>
    <row r="21" spans="1:19" ht="15.75" x14ac:dyDescent="0.25">
      <c r="A21" s="47" t="s">
        <v>32</v>
      </c>
      <c r="B21" s="84"/>
      <c r="C21" s="38" t="s">
        <v>33</v>
      </c>
      <c r="D21" s="54"/>
      <c r="E21" s="61" t="s">
        <v>34</v>
      </c>
      <c r="F21" s="50"/>
      <c r="G21" s="62" t="s">
        <v>34</v>
      </c>
      <c r="H21" s="52"/>
      <c r="I21" s="1" t="s">
        <v>35</v>
      </c>
      <c r="J21" s="53">
        <f t="shared" si="0"/>
        <v>0</v>
      </c>
      <c r="K21" s="1" t="s">
        <v>36</v>
      </c>
      <c r="L21" s="63"/>
      <c r="M21" s="6" t="s">
        <v>35</v>
      </c>
      <c r="N21" s="80">
        <f t="shared" si="1"/>
        <v>0</v>
      </c>
    </row>
    <row r="22" spans="1:19" ht="16.5" thickBot="1" x14ac:dyDescent="0.3">
      <c r="A22" s="55" t="s">
        <v>37</v>
      </c>
      <c r="B22" s="85"/>
      <c r="C22" s="45" t="s">
        <v>38</v>
      </c>
      <c r="D22" s="65"/>
      <c r="E22" s="56" t="s">
        <v>34</v>
      </c>
      <c r="F22" s="57"/>
      <c r="G22" s="58" t="s">
        <v>34</v>
      </c>
      <c r="H22" s="59"/>
      <c r="I22" s="4" t="s">
        <v>35</v>
      </c>
      <c r="J22" s="60">
        <f t="shared" si="0"/>
        <v>0</v>
      </c>
      <c r="K22" s="4" t="s">
        <v>36</v>
      </c>
      <c r="L22" s="54"/>
      <c r="M22" s="5" t="s">
        <v>35</v>
      </c>
      <c r="N22" s="81">
        <f t="shared" si="1"/>
        <v>0</v>
      </c>
    </row>
    <row r="23" spans="1:19" ht="15.75" x14ac:dyDescent="0.25">
      <c r="A23" s="64" t="s">
        <v>32</v>
      </c>
      <c r="B23" s="84"/>
      <c r="C23" s="38" t="s">
        <v>33</v>
      </c>
      <c r="D23" s="54"/>
      <c r="E23" s="61" t="s">
        <v>34</v>
      </c>
      <c r="F23" s="50"/>
      <c r="G23" s="62" t="s">
        <v>34</v>
      </c>
      <c r="H23" s="52"/>
      <c r="I23" s="1" t="s">
        <v>35</v>
      </c>
      <c r="J23" s="53">
        <f t="shared" si="0"/>
        <v>0</v>
      </c>
      <c r="K23" s="1" t="s">
        <v>36</v>
      </c>
      <c r="L23" s="63"/>
      <c r="M23" s="6" t="s">
        <v>35</v>
      </c>
      <c r="N23" s="80">
        <f t="shared" si="1"/>
        <v>0</v>
      </c>
    </row>
    <row r="24" spans="1:19" ht="16.5" thickBot="1" x14ac:dyDescent="0.3">
      <c r="A24" s="55" t="s">
        <v>37</v>
      </c>
      <c r="B24" s="85"/>
      <c r="C24" s="45" t="s">
        <v>38</v>
      </c>
      <c r="D24" s="65"/>
      <c r="E24" s="56" t="s">
        <v>34</v>
      </c>
      <c r="F24" s="57"/>
      <c r="G24" s="58" t="s">
        <v>34</v>
      </c>
      <c r="H24" s="59"/>
      <c r="I24" s="4" t="s">
        <v>35</v>
      </c>
      <c r="J24" s="60">
        <f t="shared" si="0"/>
        <v>0</v>
      </c>
      <c r="K24" s="4" t="s">
        <v>36</v>
      </c>
      <c r="L24" s="54"/>
      <c r="M24" s="6" t="s">
        <v>35</v>
      </c>
      <c r="N24" s="81">
        <f t="shared" si="1"/>
        <v>0</v>
      </c>
    </row>
    <row r="25" spans="1:19" ht="15.75" x14ac:dyDescent="0.25">
      <c r="A25" s="64" t="s">
        <v>32</v>
      </c>
      <c r="B25" s="84"/>
      <c r="C25" s="38" t="s">
        <v>33</v>
      </c>
      <c r="D25" s="54"/>
      <c r="E25" s="61" t="s">
        <v>34</v>
      </c>
      <c r="F25" s="52"/>
      <c r="G25" s="62" t="s">
        <v>34</v>
      </c>
      <c r="H25" s="52"/>
      <c r="I25" s="4" t="s">
        <v>35</v>
      </c>
      <c r="J25" s="53">
        <f t="shared" si="0"/>
        <v>0</v>
      </c>
      <c r="K25" s="1" t="s">
        <v>36</v>
      </c>
      <c r="L25" s="63"/>
      <c r="M25" s="2" t="s">
        <v>35</v>
      </c>
      <c r="N25" s="80">
        <f t="shared" si="1"/>
        <v>0</v>
      </c>
    </row>
    <row r="26" spans="1:19" ht="16.5" thickBot="1" x14ac:dyDescent="0.3">
      <c r="A26" s="55" t="s">
        <v>37</v>
      </c>
      <c r="B26" s="85"/>
      <c r="C26" s="45" t="s">
        <v>38</v>
      </c>
      <c r="D26" s="65"/>
      <c r="E26" s="56" t="s">
        <v>34</v>
      </c>
      <c r="F26" s="59"/>
      <c r="G26" s="58" t="s">
        <v>34</v>
      </c>
      <c r="H26" s="59"/>
      <c r="I26" s="3" t="s">
        <v>35</v>
      </c>
      <c r="J26" s="60">
        <f t="shared" si="0"/>
        <v>0</v>
      </c>
      <c r="K26" s="4" t="s">
        <v>36</v>
      </c>
      <c r="L26" s="65"/>
      <c r="M26" s="6" t="s">
        <v>35</v>
      </c>
      <c r="N26" s="81">
        <f t="shared" si="1"/>
        <v>0</v>
      </c>
    </row>
    <row r="27" spans="1:19" ht="15.75" x14ac:dyDescent="0.25">
      <c r="A27" s="64" t="s">
        <v>32</v>
      </c>
      <c r="B27" s="84"/>
      <c r="C27" s="38" t="s">
        <v>33</v>
      </c>
      <c r="D27" s="54"/>
      <c r="E27" s="61" t="s">
        <v>34</v>
      </c>
      <c r="F27" s="52"/>
      <c r="G27" s="62" t="s">
        <v>34</v>
      </c>
      <c r="H27" s="52"/>
      <c r="I27" s="1" t="s">
        <v>35</v>
      </c>
      <c r="J27" s="53">
        <f t="shared" si="0"/>
        <v>0</v>
      </c>
      <c r="K27" s="1" t="s">
        <v>36</v>
      </c>
      <c r="L27" s="54"/>
      <c r="M27" s="2" t="s">
        <v>35</v>
      </c>
      <c r="N27" s="80">
        <f t="shared" si="1"/>
        <v>0</v>
      </c>
    </row>
    <row r="28" spans="1:19" ht="16.5" thickBot="1" x14ac:dyDescent="0.3">
      <c r="A28" s="55" t="s">
        <v>37</v>
      </c>
      <c r="B28" s="85"/>
      <c r="C28" s="45" t="s">
        <v>38</v>
      </c>
      <c r="D28" s="65"/>
      <c r="E28" s="56" t="s">
        <v>34</v>
      </c>
      <c r="F28" s="59"/>
      <c r="G28" s="58" t="s">
        <v>34</v>
      </c>
      <c r="H28" s="59"/>
      <c r="I28" s="4" t="s">
        <v>35</v>
      </c>
      <c r="J28" s="60">
        <f t="shared" si="0"/>
        <v>0</v>
      </c>
      <c r="K28" s="3" t="s">
        <v>36</v>
      </c>
      <c r="L28" s="65"/>
      <c r="M28" s="6" t="s">
        <v>35</v>
      </c>
      <c r="N28" s="81">
        <f t="shared" si="1"/>
        <v>0</v>
      </c>
    </row>
    <row r="29" spans="1:19" ht="15.75" x14ac:dyDescent="0.25">
      <c r="A29" s="64" t="s">
        <v>32</v>
      </c>
      <c r="B29" s="84"/>
      <c r="C29" s="38" t="s">
        <v>33</v>
      </c>
      <c r="D29" s="54"/>
      <c r="E29" s="61" t="s">
        <v>34</v>
      </c>
      <c r="F29" s="52"/>
      <c r="G29" s="62" t="s">
        <v>34</v>
      </c>
      <c r="H29" s="52"/>
      <c r="I29" s="1" t="s">
        <v>35</v>
      </c>
      <c r="J29" s="53">
        <f t="shared" si="0"/>
        <v>0</v>
      </c>
      <c r="K29" s="1" t="s">
        <v>36</v>
      </c>
      <c r="L29" s="54"/>
      <c r="M29" s="66"/>
      <c r="N29" s="80">
        <f t="shared" si="1"/>
        <v>0</v>
      </c>
      <c r="S29"/>
    </row>
    <row r="30" spans="1:19" ht="16.5" thickBot="1" x14ac:dyDescent="0.3">
      <c r="A30" s="55" t="s">
        <v>37</v>
      </c>
      <c r="B30" s="85"/>
      <c r="C30" s="45" t="s">
        <v>38</v>
      </c>
      <c r="D30" s="65"/>
      <c r="E30" s="56" t="s">
        <v>34</v>
      </c>
      <c r="F30" s="59"/>
      <c r="G30" s="58" t="s">
        <v>34</v>
      </c>
      <c r="H30" s="59"/>
      <c r="I30" s="4" t="s">
        <v>35</v>
      </c>
      <c r="J30" s="60">
        <f t="shared" si="0"/>
        <v>0</v>
      </c>
      <c r="K30" s="4" t="s">
        <v>36</v>
      </c>
      <c r="L30" s="65"/>
      <c r="M30" s="6" t="s">
        <v>35</v>
      </c>
      <c r="N30" s="81">
        <f t="shared" si="1"/>
        <v>0</v>
      </c>
    </row>
    <row r="31" spans="1:19" ht="15.75" x14ac:dyDescent="0.25">
      <c r="A31" s="64" t="s">
        <v>32</v>
      </c>
      <c r="B31" s="84"/>
      <c r="C31" s="38" t="s">
        <v>33</v>
      </c>
      <c r="D31" s="54"/>
      <c r="E31" s="61" t="s">
        <v>34</v>
      </c>
      <c r="F31" s="52"/>
      <c r="G31" s="62" t="s">
        <v>34</v>
      </c>
      <c r="H31" s="52"/>
      <c r="I31" s="1" t="s">
        <v>35</v>
      </c>
      <c r="J31" s="53">
        <f t="shared" si="0"/>
        <v>0</v>
      </c>
      <c r="K31" s="1" t="s">
        <v>36</v>
      </c>
      <c r="L31" s="54"/>
      <c r="M31" s="2" t="s">
        <v>35</v>
      </c>
      <c r="N31" s="80">
        <f t="shared" si="1"/>
        <v>0</v>
      </c>
    </row>
    <row r="32" spans="1:19" ht="16.5" thickBot="1" x14ac:dyDescent="0.3">
      <c r="A32" s="55" t="s">
        <v>37</v>
      </c>
      <c r="B32" s="85"/>
      <c r="C32" s="45" t="s">
        <v>38</v>
      </c>
      <c r="D32" s="65"/>
      <c r="E32" s="56" t="s">
        <v>34</v>
      </c>
      <c r="F32" s="59"/>
      <c r="G32" s="58" t="s">
        <v>34</v>
      </c>
      <c r="H32" s="59"/>
      <c r="I32" s="4" t="s">
        <v>35</v>
      </c>
      <c r="J32" s="60">
        <f t="shared" si="0"/>
        <v>0</v>
      </c>
      <c r="K32" s="4" t="s">
        <v>36</v>
      </c>
      <c r="L32" s="65"/>
      <c r="M32" s="6" t="s">
        <v>35</v>
      </c>
      <c r="N32" s="81">
        <f t="shared" si="1"/>
        <v>0</v>
      </c>
    </row>
    <row r="33" spans="1:15" ht="15.75" x14ac:dyDescent="0.25">
      <c r="A33" s="64" t="s">
        <v>32</v>
      </c>
      <c r="B33" s="84"/>
      <c r="C33" s="38" t="s">
        <v>33</v>
      </c>
      <c r="D33" s="54"/>
      <c r="E33" s="61" t="s">
        <v>34</v>
      </c>
      <c r="F33" s="52"/>
      <c r="G33" s="62" t="s">
        <v>34</v>
      </c>
      <c r="H33" s="52"/>
      <c r="I33" s="1" t="s">
        <v>35</v>
      </c>
      <c r="J33" s="53">
        <f t="shared" si="0"/>
        <v>0</v>
      </c>
      <c r="K33" s="1" t="s">
        <v>36</v>
      </c>
      <c r="L33" s="54"/>
      <c r="M33" s="2" t="s">
        <v>35</v>
      </c>
      <c r="N33" s="80">
        <f t="shared" si="1"/>
        <v>0</v>
      </c>
    </row>
    <row r="34" spans="1:15" ht="16.5" thickBot="1" x14ac:dyDescent="0.3">
      <c r="A34" s="55" t="s">
        <v>37</v>
      </c>
      <c r="B34" s="85"/>
      <c r="C34" s="45" t="s">
        <v>38</v>
      </c>
      <c r="D34" s="65"/>
      <c r="E34" s="56" t="s">
        <v>34</v>
      </c>
      <c r="F34" s="59"/>
      <c r="G34" s="58" t="s">
        <v>34</v>
      </c>
      <c r="H34" s="59"/>
      <c r="I34" s="4" t="s">
        <v>35</v>
      </c>
      <c r="J34" s="60">
        <f t="shared" si="0"/>
        <v>0</v>
      </c>
      <c r="K34" s="4" t="s">
        <v>36</v>
      </c>
      <c r="L34" s="65"/>
      <c r="M34" s="6" t="s">
        <v>35</v>
      </c>
      <c r="N34" s="81">
        <f t="shared" si="1"/>
        <v>0</v>
      </c>
    </row>
    <row r="35" spans="1:15" ht="15.75" x14ac:dyDescent="0.25">
      <c r="A35" s="64" t="s">
        <v>32</v>
      </c>
      <c r="B35" s="84"/>
      <c r="C35" s="38" t="s">
        <v>33</v>
      </c>
      <c r="D35" s="54"/>
      <c r="E35" s="61" t="s">
        <v>34</v>
      </c>
      <c r="F35" s="52"/>
      <c r="G35" s="62" t="s">
        <v>34</v>
      </c>
      <c r="H35" s="52"/>
      <c r="I35" s="1" t="s">
        <v>35</v>
      </c>
      <c r="J35" s="53">
        <f t="shared" si="0"/>
        <v>0</v>
      </c>
      <c r="K35" s="1" t="s">
        <v>36</v>
      </c>
      <c r="L35" s="54"/>
      <c r="M35" s="2" t="s">
        <v>35</v>
      </c>
      <c r="N35" s="80">
        <f t="shared" si="1"/>
        <v>0</v>
      </c>
    </row>
    <row r="36" spans="1:15" ht="16.5" thickBot="1" x14ac:dyDescent="0.3">
      <c r="A36" s="67" t="s">
        <v>37</v>
      </c>
      <c r="B36" s="86"/>
      <c r="C36" s="68" t="s">
        <v>38</v>
      </c>
      <c r="D36" s="73"/>
      <c r="E36" s="69" t="s">
        <v>34</v>
      </c>
      <c r="F36" s="70"/>
      <c r="G36" s="71" t="s">
        <v>34</v>
      </c>
      <c r="H36" s="70"/>
      <c r="I36" s="7" t="s">
        <v>35</v>
      </c>
      <c r="J36" s="72">
        <f>ROUND(D36*F36,0)</f>
        <v>0</v>
      </c>
      <c r="K36" s="7" t="s">
        <v>36</v>
      </c>
      <c r="L36" s="73"/>
      <c r="M36" s="8" t="s">
        <v>35</v>
      </c>
      <c r="N36" s="82">
        <f t="shared" si="1"/>
        <v>0</v>
      </c>
    </row>
    <row r="37" spans="1:15" ht="15.75" thickTop="1" x14ac:dyDescent="0.2">
      <c r="A37" s="74"/>
      <c r="B37" s="75" t="s">
        <v>39</v>
      </c>
      <c r="C37" s="74"/>
      <c r="D37" s="111">
        <f>SUM(D19:D36)</f>
        <v>0</v>
      </c>
      <c r="E37" s="76"/>
      <c r="F37" s="76"/>
      <c r="G37" s="76"/>
      <c r="H37" s="76"/>
      <c r="I37" s="76"/>
      <c r="J37" s="76"/>
      <c r="K37" s="76"/>
      <c r="L37" s="77" t="s">
        <v>39</v>
      </c>
      <c r="M37" s="78"/>
      <c r="N37" s="113">
        <f>SUM(N19:N36)</f>
        <v>0</v>
      </c>
    </row>
    <row r="38" spans="1:15" ht="15.75" thickBot="1" x14ac:dyDescent="0.25">
      <c r="A38" s="74"/>
      <c r="B38" s="74" t="s">
        <v>23</v>
      </c>
      <c r="C38" s="74"/>
      <c r="D38" s="112"/>
      <c r="E38" s="76"/>
      <c r="F38" s="76"/>
      <c r="G38" s="76"/>
      <c r="H38" s="76"/>
      <c r="I38" s="76"/>
      <c r="J38" s="76"/>
      <c r="K38" s="76"/>
      <c r="L38" s="77" t="s">
        <v>40</v>
      </c>
      <c r="M38" s="78"/>
      <c r="N38" s="114"/>
    </row>
    <row r="39" spans="1:15" ht="15" thickTop="1" x14ac:dyDescent="0.2"/>
    <row r="40" spans="1:15" x14ac:dyDescent="0.2">
      <c r="D40" s="115">
        <f>+N37</f>
        <v>0</v>
      </c>
      <c r="E40" s="115"/>
    </row>
    <row r="41" spans="1:15" ht="15.75" thickBot="1" x14ac:dyDescent="0.3">
      <c r="A41" s="117" t="s">
        <v>61</v>
      </c>
      <c r="B41" s="117"/>
      <c r="C41" s="117"/>
      <c r="D41" s="116"/>
      <c r="E41" s="116"/>
      <c r="I41" s="12"/>
      <c r="J41" s="12"/>
    </row>
    <row r="42" spans="1:15" ht="15.75" thickBot="1" x14ac:dyDescent="0.3">
      <c r="A42" s="11"/>
      <c r="B42" s="10"/>
      <c r="D42" s="13"/>
      <c r="E42" s="13"/>
      <c r="I42" s="12"/>
      <c r="J42" s="12"/>
    </row>
    <row r="43" spans="1:15" ht="15.75" customHeight="1" thickTop="1" x14ac:dyDescent="0.2">
      <c r="A43" s="11"/>
      <c r="B43" s="10"/>
      <c r="D43" s="118" t="s">
        <v>41</v>
      </c>
      <c r="E43" s="118"/>
      <c r="H43" s="119" t="e">
        <f>+D40/D44</f>
        <v>#DIV/0!</v>
      </c>
      <c r="I43" s="120"/>
      <c r="J43" s="123" t="s">
        <v>42</v>
      </c>
      <c r="K43" s="124"/>
      <c r="L43" s="124"/>
    </row>
    <row r="44" spans="1:15" ht="15.75" thickBot="1" x14ac:dyDescent="0.25">
      <c r="D44" s="115">
        <f>+D37</f>
        <v>0</v>
      </c>
      <c r="E44" s="115"/>
      <c r="G44" s="11"/>
      <c r="H44" s="121"/>
      <c r="I44" s="122"/>
      <c r="J44" s="123"/>
      <c r="K44" s="124"/>
      <c r="L44" s="124"/>
      <c r="M44" s="15"/>
      <c r="N44" s="15"/>
    </row>
    <row r="45" spans="1:15" ht="16.5" thickTop="1" thickBot="1" x14ac:dyDescent="0.3">
      <c r="A45" s="131" t="s">
        <v>43</v>
      </c>
      <c r="B45" s="131"/>
      <c r="C45" s="131"/>
      <c r="D45" s="116"/>
      <c r="E45" s="116"/>
      <c r="G45" s="16" t="s">
        <v>35</v>
      </c>
      <c r="I45" s="12"/>
      <c r="J45" s="12"/>
      <c r="L45" s="15"/>
      <c r="M45" s="15"/>
      <c r="N45" s="15"/>
    </row>
    <row r="47" spans="1:15" ht="18" customHeight="1" thickBot="1" x14ac:dyDescent="0.3">
      <c r="A47" s="11" t="s">
        <v>44</v>
      </c>
      <c r="B47" s="9" t="s">
        <v>45</v>
      </c>
      <c r="E47" s="17" t="s">
        <v>27</v>
      </c>
      <c r="F47" s="125" t="e">
        <f>IF(F19&gt;H43,+F19,"SEE BELOW")</f>
        <v>#DIV/0!</v>
      </c>
      <c r="G47" s="125"/>
      <c r="H47" s="18" t="s">
        <v>46</v>
      </c>
      <c r="I47" s="17" t="s">
        <v>47</v>
      </c>
      <c r="J47" s="19" t="e">
        <f>+H43</f>
        <v>#DIV/0!</v>
      </c>
      <c r="K47" s="11" t="s">
        <v>48</v>
      </c>
      <c r="L47" s="20"/>
      <c r="M47" s="14" t="s">
        <v>49</v>
      </c>
      <c r="N47" s="21" t="e">
        <f>J49*L47</f>
        <v>#DIV/0!</v>
      </c>
    </row>
    <row r="48" spans="1:15" ht="15" x14ac:dyDescent="0.25">
      <c r="J48" s="22" t="e">
        <f>F47-J47</f>
        <v>#DIV/0!</v>
      </c>
      <c r="L48" s="23" t="s">
        <v>50</v>
      </c>
      <c r="N48" s="23" t="s">
        <v>51</v>
      </c>
      <c r="O48" s="24"/>
    </row>
    <row r="49" spans="1:15" ht="15.75" thickBot="1" x14ac:dyDescent="0.3">
      <c r="A49" s="9" t="s">
        <v>52</v>
      </c>
      <c r="D49" s="25"/>
      <c r="G49" s="9" t="s">
        <v>27</v>
      </c>
      <c r="H49" s="19">
        <f>+F19</f>
        <v>0</v>
      </c>
      <c r="J49" s="22" t="e">
        <f>J48/H49</f>
        <v>#DIV/0!</v>
      </c>
    </row>
    <row r="50" spans="1:15" ht="15" thickBot="1" x14ac:dyDescent="0.25"/>
    <row r="51" spans="1:15" ht="16.5" thickTop="1" thickBot="1" x14ac:dyDescent="0.3">
      <c r="F51" s="23" t="s">
        <v>53</v>
      </c>
      <c r="G51" s="16" t="s">
        <v>46</v>
      </c>
      <c r="H51" s="21" t="e">
        <f>+N47</f>
        <v>#DIV/0!</v>
      </c>
      <c r="I51" s="14" t="s">
        <v>49</v>
      </c>
      <c r="J51" s="126" t="e">
        <f>F51-H51</f>
        <v>#DIV/0!</v>
      </c>
      <c r="K51" s="127"/>
      <c r="L51" s="106" t="s">
        <v>54</v>
      </c>
      <c r="M51" s="130"/>
      <c r="N51" s="130"/>
    </row>
    <row r="52" spans="1:15" ht="15.75" thickBot="1" x14ac:dyDescent="0.3">
      <c r="H52" s="23" t="s">
        <v>51</v>
      </c>
      <c r="J52" s="128"/>
      <c r="K52" s="129"/>
      <c r="L52" s="106"/>
      <c r="M52" s="130"/>
      <c r="N52" s="130"/>
    </row>
    <row r="53" spans="1:15" ht="16.5" customHeight="1" thickTop="1" x14ac:dyDescent="0.2"/>
    <row r="54" spans="1:15" ht="15.75" thickBot="1" x14ac:dyDescent="0.3">
      <c r="A54" s="11" t="s">
        <v>55</v>
      </c>
      <c r="B54" s="9" t="s">
        <v>56</v>
      </c>
      <c r="E54" s="9" t="s">
        <v>47</v>
      </c>
      <c r="F54" s="21" t="e">
        <f>IF(H43&gt;F19,+H43,"SEE ABOVE")</f>
        <v>#DIV/0!</v>
      </c>
      <c r="G54" s="16" t="s">
        <v>46</v>
      </c>
      <c r="H54" s="21">
        <f>+F19</f>
        <v>0</v>
      </c>
      <c r="I54" s="23" t="s">
        <v>48</v>
      </c>
      <c r="J54" s="26"/>
      <c r="K54" s="14" t="s">
        <v>49</v>
      </c>
      <c r="L54" s="132" t="e">
        <f>+J57*J54</f>
        <v>#DIV/0!</v>
      </c>
      <c r="M54" s="132"/>
    </row>
    <row r="55" spans="1:15" ht="15" x14ac:dyDescent="0.25">
      <c r="J55" s="23" t="s">
        <v>50</v>
      </c>
      <c r="L55" s="108" t="s">
        <v>51</v>
      </c>
      <c r="M55" s="108"/>
      <c r="N55" s="108"/>
    </row>
    <row r="56" spans="1:15" ht="15.75" thickBot="1" x14ac:dyDescent="0.3">
      <c r="G56" s="9" t="s">
        <v>57</v>
      </c>
      <c r="H56" s="21">
        <f>+F19</f>
        <v>0</v>
      </c>
      <c r="J56" s="27" t="e">
        <f>+F54-H54</f>
        <v>#DIV/0!</v>
      </c>
      <c r="L56" s="28"/>
      <c r="M56" s="28"/>
    </row>
    <row r="57" spans="1:15" ht="15" x14ac:dyDescent="0.25">
      <c r="D57" s="25"/>
      <c r="J57" s="29" t="e">
        <f>+J56/H56</f>
        <v>#DIV/0!</v>
      </c>
      <c r="L57" s="28"/>
      <c r="M57" s="28"/>
    </row>
    <row r="58" spans="1:15" ht="15" thickBot="1" x14ac:dyDescent="0.25">
      <c r="J58" s="25"/>
    </row>
    <row r="59" spans="1:15" ht="16.5" thickTop="1" thickBot="1" x14ac:dyDescent="0.3">
      <c r="F59" s="23" t="s">
        <v>53</v>
      </c>
      <c r="G59" s="16" t="s">
        <v>36</v>
      </c>
      <c r="H59" s="21" t="e">
        <f>+L54</f>
        <v>#DIV/0!</v>
      </c>
      <c r="I59" s="14" t="s">
        <v>49</v>
      </c>
      <c r="J59" s="102" t="e">
        <f>+F59+H59</f>
        <v>#DIV/0!</v>
      </c>
      <c r="K59" s="103"/>
      <c r="L59" s="106" t="s">
        <v>54</v>
      </c>
      <c r="M59" s="107"/>
      <c r="N59" s="107"/>
    </row>
    <row r="60" spans="1:15" ht="15" thickBot="1" x14ac:dyDescent="0.25">
      <c r="J60" s="104"/>
      <c r="K60" s="105"/>
      <c r="L60" s="106"/>
      <c r="M60" s="107"/>
      <c r="N60" s="107"/>
    </row>
    <row r="61" spans="1:15" ht="15" thickTop="1" x14ac:dyDescent="0.2"/>
    <row r="62" spans="1:15" ht="15" x14ac:dyDescent="0.25">
      <c r="A62" s="23"/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</row>
    <row r="63" spans="1:15" ht="15" x14ac:dyDescent="0.25">
      <c r="A63" s="23"/>
      <c r="B63" s="133" t="s">
        <v>59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23"/>
    </row>
    <row r="64" spans="1:15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5" ht="15" x14ac:dyDescent="0.25">
      <c r="A65" s="30"/>
      <c r="B65" s="133" t="s">
        <v>60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30"/>
    </row>
    <row r="66" spans="1:15" x14ac:dyDescent="0.2">
      <c r="B66" s="133" t="s">
        <v>66</v>
      </c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1:15" x14ac:dyDescent="0.2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5" x14ac:dyDescent="0.2">
      <c r="B68" s="133" t="s">
        <v>68</v>
      </c>
      <c r="C68" s="133"/>
      <c r="D68" s="133"/>
      <c r="E68" s="31"/>
      <c r="F68" s="31"/>
      <c r="G68" s="31"/>
      <c r="H68" s="31"/>
      <c r="I68" s="31"/>
      <c r="J68" s="31"/>
      <c r="K68" s="31"/>
      <c r="L68" s="31"/>
      <c r="M68" s="31"/>
      <c r="N68" s="31"/>
    </row>
  </sheetData>
  <sheetProtection sheet="1" objects="1" scenarios="1"/>
  <mergeCells count="45">
    <mergeCell ref="L54:M54"/>
    <mergeCell ref="B68:D68"/>
    <mergeCell ref="B62:N62"/>
    <mergeCell ref="B63:N63"/>
    <mergeCell ref="B65:N65"/>
    <mergeCell ref="B66:N66"/>
    <mergeCell ref="J59:K60"/>
    <mergeCell ref="L59:N60"/>
    <mergeCell ref="L55:N55"/>
    <mergeCell ref="A18:B18"/>
    <mergeCell ref="D37:D38"/>
    <mergeCell ref="N37:N38"/>
    <mergeCell ref="D40:E41"/>
    <mergeCell ref="A41:C41"/>
    <mergeCell ref="D43:E43"/>
    <mergeCell ref="H43:I44"/>
    <mergeCell ref="D44:E45"/>
    <mergeCell ref="J43:L44"/>
    <mergeCell ref="F47:G47"/>
    <mergeCell ref="J51:K52"/>
    <mergeCell ref="L51:N52"/>
    <mergeCell ref="A45:C45"/>
    <mergeCell ref="K13:K17"/>
    <mergeCell ref="M13:M17"/>
    <mergeCell ref="A14:B14"/>
    <mergeCell ref="A15:B15"/>
    <mergeCell ref="A16:B16"/>
    <mergeCell ref="A17:B17"/>
    <mergeCell ref="A13:B13"/>
    <mergeCell ref="E13:E17"/>
    <mergeCell ref="G13:G17"/>
    <mergeCell ref="I13:I17"/>
    <mergeCell ref="A12:N12"/>
    <mergeCell ref="A1:O1"/>
    <mergeCell ref="A2:O2"/>
    <mergeCell ref="A3:O3"/>
    <mergeCell ref="A6:B6"/>
    <mergeCell ref="C6:N6"/>
    <mergeCell ref="A7:D7"/>
    <mergeCell ref="E7:N7"/>
    <mergeCell ref="A8:F8"/>
    <mergeCell ref="G8:N8"/>
    <mergeCell ref="A9:D9"/>
    <mergeCell ref="E9:N9"/>
    <mergeCell ref="B10:N10"/>
  </mergeCells>
  <phoneticPr fontId="0" type="noConversion"/>
  <printOptions horizontalCentered="1"/>
  <pageMargins left="0" right="0.5541666666666667" top="0" bottom="0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North Carolina Rate Bureau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 Mitchell</dc:creator>
  <cp:lastModifiedBy>Felicia W Mitchell</cp:lastModifiedBy>
  <cp:lastPrinted>2018-01-30T16:25:50Z</cp:lastPrinted>
  <dcterms:created xsi:type="dcterms:W3CDTF">2002-10-04T13:01:38Z</dcterms:created>
  <dcterms:modified xsi:type="dcterms:W3CDTF">2018-01-30T16:41:08Z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-1827343404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fwm@ncrb.org</vt:lpwstr>
  </property>
  <property fmtid="{D5CDD505-2E9C-101B-9397-08002B2CF9AE}" pid="6" name="_AuthorEmailDisplayName">
    <vt:lpwstr>Felicia Mitchell</vt:lpwstr>
  </property>
</Properties>
</file>